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Ekam_Kat" sheetId="1" r:id="rId1"/>
  </sheets>
  <definedNames/>
  <calcPr fullCalcOnLoad="1"/>
</workbook>
</file>

<file path=xl/sharedStrings.xml><?xml version="1.0" encoding="utf-8"?>
<sst xmlns="http://schemas.openxmlformats.org/spreadsheetml/2006/main" count="254" uniqueCount="208">
  <si>
    <t>Եկամտատեսակ</t>
  </si>
  <si>
    <t>Տարվա ճշտված պլան (հազ.դրամ)</t>
  </si>
  <si>
    <t>Փաստացին պլանի նկատմամբ</t>
  </si>
  <si>
    <t xml:space="preserve">Պլանի թերակա- տարումը(հազ.դրամ)
</t>
  </si>
  <si>
    <t>ԸՆԴԱՄԵՆԸ</t>
  </si>
  <si>
    <t>266,552.65</t>
  </si>
  <si>
    <t>-25,282.77</t>
  </si>
  <si>
    <t>1.1 ԳՈՒՅՔԱՅԻՆ ՀԱՐԿԵՐ ԱՆՇԱՐԺ ԳՈՒՅՔԻՑ</t>
  </si>
  <si>
    <t>83,873.35</t>
  </si>
  <si>
    <t>20,967.00</t>
  </si>
  <si>
    <t>11,184.46</t>
  </si>
  <si>
    <t>ԳՈՒՅՔԱՀԱՐԿ ՇԵՆՔԵՐ-ՇԻՆՈՒԹՅՈՒՆՆԵՐԻ ՀԱՄԱՐ</t>
  </si>
  <si>
    <t>8,860.06</t>
  </si>
  <si>
    <t>2,214.00</t>
  </si>
  <si>
    <t>2,133.33</t>
  </si>
  <si>
    <t>ՀՈՂԻ ՀԱՐԿ</t>
  </si>
  <si>
    <t>75,013.29</t>
  </si>
  <si>
    <t>18,753.00</t>
  </si>
  <si>
    <t>9,051.13</t>
  </si>
  <si>
    <t>1.2 ԳՈՒՅՔԱՅԻՆ ՀԱՐԿԵՐ ԱՅԼ ԳՈՒՅՔԻՑ</t>
  </si>
  <si>
    <t>85,886.48</t>
  </si>
  <si>
    <t>21,471.00</t>
  </si>
  <si>
    <t>19,892.22</t>
  </si>
  <si>
    <t>ԳՈՒՅՔԱՀԱՐԿ ՓՈԽԱԴՐԱՄԻՋՈՑՆԵՐԻ ՀԱՄԱՐ</t>
  </si>
  <si>
    <t>ՏԵՂԱԿԱՆ ՏՈՒՐՔԵՐ</t>
  </si>
  <si>
    <t>7,829.03</t>
  </si>
  <si>
    <t>ՄԻՆՉԵՎ 300 ՔՄ ՄԱԿ. ԱՆՀԱՏ. ԲՆ. ՇԻՆ.ԹՈՒՅԼՏՎ.ԱՄԱՐ</t>
  </si>
  <si>
    <t>150.00</t>
  </si>
  <si>
    <t>30.00</t>
  </si>
  <si>
    <t>45.00</t>
  </si>
  <si>
    <t>-201-ԻՑ 500 ՔՄ ԸՆԴՀ.ՄԱԿ. ՈՒՆԵՑՈՂ ՕԲՅ. ՇԻՆ Թ. ՀԱՄԱՐ</t>
  </si>
  <si>
    <t>0.00</t>
  </si>
  <si>
    <t>ՄԻՆՉԵՎ 20ՔՄ ՄԱԿ.ՇԻՆ. ԹՈՒՅԼՏՎ. ՀԱՄԱՐ</t>
  </si>
  <si>
    <t>20.00</t>
  </si>
  <si>
    <t>20ՔՄ ԵՎ ԱՎԵԼԻ ՄԱԿ. ՇԻՆԱՐԱՐ. ԹՈՒՅԼՏՎ. ՀԱՄԱՐ</t>
  </si>
  <si>
    <t>24.00</t>
  </si>
  <si>
    <t xml:space="preserve">ՇԻՆ-ՆԵՐԻ ՎԵՐԱԿԱՆԳՆՄԱՆ ԱՇԽ-ԵՐԻ ԹՈՒՅԼՏՎ. ՀԱՄԱՐ </t>
  </si>
  <si>
    <t>6.00</t>
  </si>
  <si>
    <t>ՈԳԵԼԻՑ ԽՄԻՉՔՆԵՐԻ ՎԱՃԱՌՔԻ ԹՈՒՅԼՏ. ՀԱՄԱՐ</t>
  </si>
  <si>
    <t>1,036.00</t>
  </si>
  <si>
    <t>1,054.80</t>
  </si>
  <si>
    <t xml:space="preserve">ԾԽԱԽՈՏԻ ՎԱՃԱՌՔԻ ԹՈՒՅԼՏ. ՀԱՄԱՐ </t>
  </si>
  <si>
    <t>907.00</t>
  </si>
  <si>
    <t>1,070.20</t>
  </si>
  <si>
    <t>ԲԱՑՕԹՅԱ ՎԱՃԱՌՔ ԿԱԶՄԱԿԵՐՊԵԼՈՒ ԹՈՒՅԼՏ. ՀԱՄԱՐ</t>
  </si>
  <si>
    <t>ՀԵՂՈՒԿ ՎԱՌԵԼԻՔԻ, ՀԵՂՈՒԿԱՑՎ. ԳԱԶԵՐԻ ՎԱՃԱՌՔԻ ԹՈՒՅԼՏ. ՀԱՄԱՐ</t>
  </si>
  <si>
    <t>3,900.00</t>
  </si>
  <si>
    <t>3,450.00</t>
  </si>
  <si>
    <t>ԽԱՆՈՒԹՆԵՐՈՒՄ,ԿՐՊԱԿՆԵՐՈՒՄ ՏԵԽՆԻԿԱԿԱՆ ՀԵՂՈՒԿՆԵՐԻ ՎԱՃԱՌՔԻ ԹՈՒՅԼՏՎՈՒԹՅԱՆ ՀԱՄԱՐ</t>
  </si>
  <si>
    <t>420.00</t>
  </si>
  <si>
    <t>ՏՆԱՅԻՆ ԿԵՆԴԱՆԻՆԵՐ ՊԱՀԵԼՈՒ ԹՈՒՅԼՏՎՈՒԹՅԱՆ ՀԱՄԱՐ</t>
  </si>
  <si>
    <t>9.71</t>
  </si>
  <si>
    <t>ՀԱՄ. ՏԱՐԱԾՔՈՒՄ ԱՐՏԱՔ. ԳՈՎԱԶԴ ՏԵՂԱԴՐԵԼՈՒ ԹՈՒՅԼՏ. ՀԱՄԱՐ</t>
  </si>
  <si>
    <t>3,389.22</t>
  </si>
  <si>
    <t>846.00</t>
  </si>
  <si>
    <t>771.82</t>
  </si>
  <si>
    <t xml:space="preserve">ԱՐԽԻՎԻՑ ՓԱՍՏԱԹՂԹԵՐԻ ՊԱՏՃԵՆՆԵՐ ՏՐԱՄԱԴՐԵԼՈՒ ՀԱՄԱՐ </t>
  </si>
  <si>
    <t>10.00</t>
  </si>
  <si>
    <t>3.00</t>
  </si>
  <si>
    <t>ԹԱՆԿԱՐԺ. ՄԵՏԱՂ-ՐԻ ՄԱՆՐԱԾԱԽ ԱՌՈՒՎԱՃ. ԹՈՒՅԼՏ. ՀԱՄԱՐ</t>
  </si>
  <si>
    <t>250.00</t>
  </si>
  <si>
    <t>ՀԻՄՆ. ՇԻՆ. ՆԵՐՍՈՒՄ ՀԱՄԱՅՆՔԻ ՏԱՐԱԾՔՈՒՄ ՀԱՐԱՅԻՆ ՍՆՆԴԻ ԿԱԶՄԱԿԵՐՊՄԱՆ ԵՎ ԻՐԱՑՄԱՆ ԹՈՒՅԼՏՎՈՒԹՅԱՆ ՀԱՄԱՐ</t>
  </si>
  <si>
    <t>780.00</t>
  </si>
  <si>
    <t>195.00</t>
  </si>
  <si>
    <t>238.00</t>
  </si>
  <si>
    <t>ՈՉ ՀԻՄՆ. ՇԻՆ. ՆԵՐՍՈՒՄ ՀԱՄԱՅՆՔԻ ՏԱՐԱԾՔՈՒՄ ՀԱՐԱՅԻՆ ՍՆՆԴԻ ԿԱԶՄԱԿԵՐՊՄԱՆ ԵՎ ԻՐԱՑՄԱՆ ԹՈՒՅԼՏՎՈՒԹՅԱՆ ՀԱՄԱՐ</t>
  </si>
  <si>
    <t>16.00</t>
  </si>
  <si>
    <t>4.00</t>
  </si>
  <si>
    <t>10.50</t>
  </si>
  <si>
    <t>ՔԱՂԱՔԱՑԻԱԿԱՆ ՀՈԳԵՀԱՆԳՍՏԻ ԾՒՍԱԿԱՏԱՐՈՒԹՅՈՒՆՆԵՐԻ ԻՐԱԿԱՆԱՑՄԱՆ ԹՈՒՅԼՏՎՈՒԹՅԱՆ ՀԱՄԱՐ</t>
  </si>
  <si>
    <t>500.00</t>
  </si>
  <si>
    <t>ՊԵՏԱԿԱՆ ՏՈՒՐՔԵՐ</t>
  </si>
  <si>
    <t>4,100.00</t>
  </si>
  <si>
    <t>1,023.00</t>
  </si>
  <si>
    <t>1,019.10</t>
  </si>
  <si>
    <t>ՔԿԱԳ</t>
  </si>
  <si>
    <t>1,700.00</t>
  </si>
  <si>
    <t>423.00</t>
  </si>
  <si>
    <t>413.00</t>
  </si>
  <si>
    <t>ՆՈՏԱՐԱԿԱՆ ԾԱՌԱՅՈՒԹՅՈՒՆ</t>
  </si>
  <si>
    <t>2,400.00</t>
  </si>
  <si>
    <t>600.00</t>
  </si>
  <si>
    <t>606.10</t>
  </si>
  <si>
    <t>2. ՊԱՇՏՈՆԱԿԱՆ ԴՐԱՄԱՇՆՈՐՀՆԵՐ</t>
  </si>
  <si>
    <t>735,670.30</t>
  </si>
  <si>
    <t>183,915.42</t>
  </si>
  <si>
    <t>183,042.40</t>
  </si>
  <si>
    <t>ՊԵՏԱԿԱՆ ԲՅՈՒՋԵԻՑ ՖԻՆ. ՀԱՄԱՀԱՐԹ. ՍԿԶԲՈՒՆՔՈՎ ՏՐԱՄ.ԴՈՏԱՑԻԱՆԵՐ</t>
  </si>
  <si>
    <t>732,169.70</t>
  </si>
  <si>
    <t>183,042.42</t>
  </si>
  <si>
    <t>Գ) ՊԵՏԱԿԱՆ ԲՅՈՒՋԵԻՑ ՏՐԱՄԱԴՐՎՈՂ ՆՊԱՏԱԿԱՅԻՆ ՀԱՏԿԱՑՈՒՄՆԵՐ (ՍՈՒԲՎԵՆՑԻԱՆԵՐ)</t>
  </si>
  <si>
    <t>3,500.60</t>
  </si>
  <si>
    <t>873.00</t>
  </si>
  <si>
    <t>3.3 ԳՈՒՅՔԻ ՎԱՐՁԱԿԱԼՈՒԹՅՈՒՆԻՑ ԵԿԱՄՈՒՏՆԵՐ</t>
  </si>
  <si>
    <t>46,315.43</t>
  </si>
  <si>
    <t>11,574.00</t>
  </si>
  <si>
    <t>9,736.81</t>
  </si>
  <si>
    <t xml:space="preserve">ՀՈՂԵՐԻ ՎԱՐՁԱԿԱԼՈՒԹՅԱՆ ՎԱՐՁԱՎՃԱՐՆԵՐ </t>
  </si>
  <si>
    <t>36,338.05</t>
  </si>
  <si>
    <t>9,084.00</t>
  </si>
  <si>
    <t>7,543.80</t>
  </si>
  <si>
    <t xml:space="preserve">ՀՈՂԱՄԱՍԵՐԻ ԿԱՌՈՒՑԱՊԱՏՄԱՆ ՎԱՐՁԱՎՃԱՐՆԵՐ </t>
  </si>
  <si>
    <t>7,147.38</t>
  </si>
  <si>
    <t>1,785.00</t>
  </si>
  <si>
    <t>1,542.23</t>
  </si>
  <si>
    <t>ԱՅԼ ԳՈՒՅՔԻ ՎԱՐՁ-ԻՑ ՄՈՒՏՔԵՐ</t>
  </si>
  <si>
    <t>2,830.00</t>
  </si>
  <si>
    <t>705.00</t>
  </si>
  <si>
    <t>650.78</t>
  </si>
  <si>
    <t>3.4 ԱՊՐԱՆՔՆԵՐԻ ՄԱՏԱԿ-ԻՑ ԵՎ ԾԱՌԱՅ-ՐԻ ՄԱՏՈՒՑ-ԻՑ ԵԿԱՄ-ՆԵՐ</t>
  </si>
  <si>
    <t>6,975.20</t>
  </si>
  <si>
    <t>1,689.00</t>
  </si>
  <si>
    <t>424.21</t>
  </si>
  <si>
    <t>ՀԱՄ. ՏՆՕՐ.ԵՎ ՕԳՏԱԳ.ՏԱԿ ԳՏՆՎՈՂ ՀՈՂ.ՀԱՏԿԱՑ. ՀԵՏ ՎԵՐՑ.ԵՎ ՎԱՐՁ. ՏՐԱՄԱԴ.ԴԵՊՔ.ԱՆՀՐԱԺ.ՉԱՓԱԳՐ.ԵՎ ԱՅԼ ՆՄԱՆ ԱՇԽԱՏ.ՀԱՄԱՐ</t>
  </si>
  <si>
    <t>2,000.00</t>
  </si>
  <si>
    <t>498.00</t>
  </si>
  <si>
    <t>213.50</t>
  </si>
  <si>
    <t>ՀԱՄԱՅ. ՏԱՐԱԾ.ՇԻՆ.ԿԱՄ ՇԻՆ.ԱՐՏԱՔ.ՏԵՍՔԸ ՓՈՓ.ՎԵՐԱԿ.ԱՇԽԱՏԱՆՔ.ԿԱՏԱՐ.,ԱՎԱՐՏ.ՇԻՆԱՐ.ՇԱՀԱԳ.ՓԱՍՏԱԳՐԵԼՈՒՀԱՄԱՐ</t>
  </si>
  <si>
    <t>160.00</t>
  </si>
  <si>
    <t>40.00</t>
  </si>
  <si>
    <t>ՀԱՄԱՅՆՔԻ ԿՈՂՄԻՑ ՄՐՑՈՒՅԹՆԵՐ ԵՎ ԱՃՈՒՐԴՆԵՐ ԿԱԶՄԱԿԵՐՊԵԼՈՒ ՀԱՄԱՐ</t>
  </si>
  <si>
    <t>100.00</t>
  </si>
  <si>
    <t>64.00</t>
  </si>
  <si>
    <t>ԻՆՔՆԱԿԱՄ ԿԱՌ. ՇԵՆՔԵՐԻ, ՇԻՆ-ՐԻ ՕՐԻՆԱԿ. ՀԱՄԱՐ ՎՃԱՐՆԵՐ</t>
  </si>
  <si>
    <t>1,000.00</t>
  </si>
  <si>
    <t>200.00</t>
  </si>
  <si>
    <t>ՊԱՏՎ. ԼԻԱԶ. ԻՐԱԿ. ԾԱԽՍԵՐԻ ՖԻՆԱՆՍ. ՀԱՄԱՐ ՊԵՏ. ԲՅ-ԻՑ ՍՏԱՑՎՈՂ ՄԻՋՈՑՆԵՐ</t>
  </si>
  <si>
    <t>3,415.20</t>
  </si>
  <si>
    <t>852.00</t>
  </si>
  <si>
    <t>ՀԱՄ. ՀԻՄՆ. ԿՈՂՄԻՑ ԱՌ. Տ. ՏՈՒՐՔԻ ԳԱՆՁ. ՄԱՏ. ԾԱՌ. ԿԱՄ ԿԱՏ. ԳՈՐԾ. ԴԻՄԱՑ ԳԱՆՁՎ. ՎՃԱՐՆԵՐ</t>
  </si>
  <si>
    <t>300.00</t>
  </si>
  <si>
    <t>75.00</t>
  </si>
  <si>
    <t>106.71</t>
  </si>
  <si>
    <t>3.5 ՎԱՐՉԱԿԱՆ ԳԱՆՁՈՒՄՆԵՐ</t>
  </si>
  <si>
    <t>121,282.50</t>
  </si>
  <si>
    <t>30,202.00</t>
  </si>
  <si>
    <t>21,778.00</t>
  </si>
  <si>
    <t>ԹԻՎ 1 ՆՈՒՀ ՀՈԱԿ, ԾՆՈՂԱԿԱՆ ՎՃԱՐ</t>
  </si>
  <si>
    <t>11,113.50</t>
  </si>
  <si>
    <t>2,754.00</t>
  </si>
  <si>
    <t>1,093.50</t>
  </si>
  <si>
    <t>ԹԻՎ 2 ՆՈՒՀ ՀՈԱԿ, ԾՆՈՂԱԿԱՆ ՎՃԱՐ</t>
  </si>
  <si>
    <t>11,471.70</t>
  </si>
  <si>
    <t>2,827.00</t>
  </si>
  <si>
    <t>2,085.84</t>
  </si>
  <si>
    <t>ԹԻՎ 3 ՆՈՒՀ ՀՈԱԿ, ԾՆՈՂԱԿԱՆ ՎՃԱՐ</t>
  </si>
  <si>
    <t>9,651.20</t>
  </si>
  <si>
    <t>2,398.00</t>
  </si>
  <si>
    <t>1,753.29</t>
  </si>
  <si>
    <t>ԹԻՎ 4 ՆՈՒՀ ՀՈԱԿ, ԾՆՈՂԱԿԱՆ ՎՃԱՐ</t>
  </si>
  <si>
    <t>9,927.70</t>
  </si>
  <si>
    <t>2,466.00</t>
  </si>
  <si>
    <t>1,593.15</t>
  </si>
  <si>
    <t>ՇԱԽՄԱՏԻ ԴՊՐՈՑ ՀՈԱԿ, ԾՆՈՂԱԿԱՆ ՎՃԱՐ</t>
  </si>
  <si>
    <t>2,038.50</t>
  </si>
  <si>
    <t>567.00</t>
  </si>
  <si>
    <t>ՖՈՒՏԲՈԼԻ ԴՊՐՈՑ ՀՈԱԿ, ԾՆՈՂԱԿԱՆ ՎՃԱՐ</t>
  </si>
  <si>
    <t>4,418.20</t>
  </si>
  <si>
    <t>1,104.00</t>
  </si>
  <si>
    <t>518.00</t>
  </si>
  <si>
    <t>Զ.Ա. ԽԱՉԱՏՐՅԱՆԻ ԱՆՎԱՆ ԳԵՂԱՐՎԵՍՏԻ ԴՊՐՈՑ ՀՈԱԿ, ԾՆՈՂԱԿԱՆ ՎՃԱՐ</t>
  </si>
  <si>
    <t>2,793.80</t>
  </si>
  <si>
    <t>698.00</t>
  </si>
  <si>
    <t>796.00</t>
  </si>
  <si>
    <t>ՄԱՆԿԱԿԱՆ ԱՐՎԵՍՏԻ ԴՊՐՈՑ ՀՈԱԿ, ԾՆՈՂԱԿԱՆ ՎՃԱՐ</t>
  </si>
  <si>
    <t>2,492.50</t>
  </si>
  <si>
    <t>622.00</t>
  </si>
  <si>
    <t>510.00</t>
  </si>
  <si>
    <t>Է.ԱՍՅԱՆԻ ԱՆՎԱՆ ԵՐԱԺՇՏԱԿԱՆ ԴՊՐՈՑ, ԾՆՈՂԱԿԱՆ ՎՃԱՐ</t>
  </si>
  <si>
    <t>5,678.70</t>
  </si>
  <si>
    <t>1,420.00</t>
  </si>
  <si>
    <t>1,476.00</t>
  </si>
  <si>
    <t>Ա.ՄԻՆԱՍՅԱՆԻ ԱՆՎԱՆ ՄԱՆԿԱՊԱՏԱՆԵԿԱՆ ՍՏԵՂԾԱԳՈՐԾԱԿԱՆ ԿԵՆՏՐՈՆ ՀՈԱԿ, ԾՆՈՂԱԿԱՆ ՎՃԱՐ</t>
  </si>
  <si>
    <t>4,902.00</t>
  </si>
  <si>
    <t>1,222.00</t>
  </si>
  <si>
    <t>1,185.00</t>
  </si>
  <si>
    <t>Հ.ՍԱՀՅԱՆԻ ԱՆՎԱՆ ՄՇԱԿՈՒՅԹԻ ՏՈՒՆ ՀՈԱԿ, ՍԱՆԵՐԻ ՎԱՐՁԱՎՃԱՐ</t>
  </si>
  <si>
    <t>1,450.00</t>
  </si>
  <si>
    <t>360.00</t>
  </si>
  <si>
    <t>146.70</t>
  </si>
  <si>
    <t>ԿԵՆՑԱՂ.ԱՂԲԻ ՀԱՄԱՐ ՅՈՒՐԱՔ.ԲՆԱԿՉԻ ՀԱՄԱՐ</t>
  </si>
  <si>
    <t>24,062.20</t>
  </si>
  <si>
    <t>6,015.00</t>
  </si>
  <si>
    <t>5,604.99</t>
  </si>
  <si>
    <t>ՈՉ ԿԵՑԱՂ.ԵՎ ԽՈՇՈՐ ԵԶՐԱՉԱՓԻ ԱՂԲԻ ՀԱՄԱՐ</t>
  </si>
  <si>
    <t>22,800.00</t>
  </si>
  <si>
    <t>5,700.00</t>
  </si>
  <si>
    <t>3,069.14</t>
  </si>
  <si>
    <t>ԲՆԱԿԱՐԱՆԱՅԻՆ ՍՊԱՍԱՐԿՄԱՆ ՎՃԱՐ</t>
  </si>
  <si>
    <t>8,482.50</t>
  </si>
  <si>
    <t>2,118.00</t>
  </si>
  <si>
    <t>1,379.40</t>
  </si>
  <si>
    <t>3.6 ՄՈՒՏՔԵՐ ՏՈՒՅԺԵՐԻՑ, ՏՈՒԳԱՆՔՆԵՐԻՑ</t>
  </si>
  <si>
    <t>400.00</t>
  </si>
  <si>
    <t>ՎԱՐՉ.ԻՐԱՎԱԽ. ՀԱՄԱՐ ՏԻՄ-Ի ԿՈՂՄԻՑ ՊԱՏԱՍԽԱՆԱՏՎ. ՄԻՋ. ԿԻՐԱՌ. ԵԿԱՄՈՒՏՆԵՐ</t>
  </si>
  <si>
    <t>3.8 ԿԱՊԻՏԱԼ ՈՉ ՊԱՇՏՈՆԱԿԱՆ ԴՐԱՄԱՇՆՈՐՀՆԵՐ, ԱՅԴ ԹՎՈՒՄ`</t>
  </si>
  <si>
    <t>11,006.00</t>
  </si>
  <si>
    <t>ԳՈՒՅՔԻ ԻՐԱՑ. ԵՎ ԴՐԱՄ. ՄԻՋՈՑՆ. ԿԱՊ. ԾԱԽՍ. ԻՐԱԿԱՆԱՑՄ. ՀԱՄԱՐ ՀԱՄԱՅՆՔԻ ԲՅՈՒՋԵ ՍՏԱՑՎ. ՄՈՒՏՔԵՐ` ՏՐԱՄԱԴՐՎ. ՆԵՐՔԻՆ ԱՂԲ-ՆԵՐԻՑ</t>
  </si>
  <si>
    <t>ՀԻՄՆԱԿԱՆ ՄԻՋՈՑՆԵՐԻ ԻՐԱՑՈՒՄԻՑ ՄՈՒՏՔԵՐ, ԱՅԴ ԹՎՈՒՄ`</t>
  </si>
  <si>
    <t>166.18</t>
  </si>
  <si>
    <t>ԱՅԼ ՀԻՄՆԱԿԱՆ ՄԻՋՈՑՆԵՐԻ ԻՐԱՑՈՒՄԻՑ ՄՈՒՏՔԵՐ</t>
  </si>
  <si>
    <t>ՉԱՐՏԱԴՐՎԱԾ ԱԿՏԻՎՆԵՐԻ ԻՐԱՑՈՒՄԻՑ ՄՈՒՏՔԵՐ, ԱՅԴ ԹՎՈՒՄ`</t>
  </si>
  <si>
    <t>1,500.00</t>
  </si>
  <si>
    <t>74.25</t>
  </si>
  <si>
    <t>ՀՈՂԻ ԻՐԱՑՈՒՄԻՑ ՄՈՒՏՔԵՐ</t>
  </si>
  <si>
    <t>1-ին եռամսյակի պլան</t>
  </si>
  <si>
    <t>1-ին եռամսյակի կատարողական</t>
  </si>
  <si>
    <t xml:space="preserve">Սիսիան համայնքի 2019թ. բյուջեի առաջին եռամսյակի եկամուտների կատարողականը  </t>
  </si>
</sst>
</file>

<file path=xl/styles.xml><?xml version="1.0" encoding="utf-8"?>
<styleSheet xmlns="http://schemas.openxmlformats.org/spreadsheetml/2006/main">
  <numFmts count="3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0.000000"/>
    <numFmt numFmtId="184" formatCode="0.00000"/>
    <numFmt numFmtId="185" formatCode="0.0000"/>
    <numFmt numFmtId="186" formatCode="0.000"/>
    <numFmt numFmtId="187" formatCode="0.0"/>
  </numFmts>
  <fonts count="39">
    <font>
      <sz val="10"/>
      <name val="Arial"/>
      <family val="0"/>
    </font>
    <font>
      <b/>
      <sz val="11.95"/>
      <color indexed="8"/>
      <name val="Sylfaen"/>
      <family val="0"/>
    </font>
    <font>
      <b/>
      <sz val="10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4" borderId="10" xfId="0" applyFont="1" applyFill="1" applyBorder="1" applyAlignment="1" applyProtection="1">
      <alignment vertical="center" wrapText="1" readingOrder="1"/>
      <protection locked="0"/>
    </xf>
    <xf numFmtId="0" fontId="3" fillId="34" borderId="10" xfId="0" applyFont="1" applyFill="1" applyBorder="1" applyAlignment="1" applyProtection="1">
      <alignment horizontal="right" vertical="center" wrapText="1" readingOrder="1"/>
      <protection locked="0"/>
    </xf>
    <xf numFmtId="0" fontId="4" fillId="34" borderId="10" xfId="0" applyFont="1" applyFill="1" applyBorder="1" applyAlignment="1" applyProtection="1">
      <alignment horizontal="right" vertical="center" wrapText="1" readingOrder="1"/>
      <protection locked="0"/>
    </xf>
    <xf numFmtId="0" fontId="3" fillId="35" borderId="10" xfId="0" applyFont="1" applyFill="1" applyBorder="1" applyAlignment="1" applyProtection="1">
      <alignment vertical="center" wrapText="1" readingOrder="1"/>
      <protection locked="0"/>
    </xf>
    <xf numFmtId="0" fontId="3" fillId="35" borderId="10" xfId="0" applyFont="1" applyFill="1" applyBorder="1" applyAlignment="1" applyProtection="1">
      <alignment horizontal="right" vertical="center" wrapText="1" readingOrder="1"/>
      <protection locked="0"/>
    </xf>
    <xf numFmtId="0" fontId="4" fillId="35" borderId="10" xfId="0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187" fontId="0" fillId="0" borderId="0" xfId="0" applyNumberFormat="1" applyAlignment="1">
      <alignment/>
    </xf>
    <xf numFmtId="187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87" fontId="4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2" fontId="3" fillId="34" borderId="10" xfId="0" applyNumberFormat="1" applyFont="1" applyFill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B0C4DE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tabSelected="1" zoomScalePageLayoutView="0" workbookViewId="0" topLeftCell="A1">
      <selection activeCell="K3" sqref="K3"/>
    </sheetView>
  </sheetViews>
  <sheetFormatPr defaultColWidth="9.140625" defaultRowHeight="12.75"/>
  <cols>
    <col min="1" max="1" width="35.140625" style="0" customWidth="1"/>
    <col min="2" max="3" width="13.421875" style="0" customWidth="1"/>
    <col min="4" max="4" width="10.57421875" style="0" customWidth="1"/>
    <col min="5" max="5" width="11.00390625" style="10" customWidth="1"/>
    <col min="6" max="6" width="12.7109375" style="0" customWidth="1"/>
    <col min="7" max="7" width="0" style="0" hidden="1" customWidth="1"/>
    <col min="8" max="8" width="0.13671875" style="0" customWidth="1"/>
  </cols>
  <sheetData>
    <row r="1" spans="1:6" ht="41.25" customHeight="1">
      <c r="A1" s="8" t="s">
        <v>207</v>
      </c>
      <c r="B1" s="9"/>
      <c r="C1" s="9"/>
      <c r="D1" s="9"/>
      <c r="E1" s="9"/>
      <c r="F1" s="9"/>
    </row>
    <row r="2" ht="3" customHeight="1"/>
    <row r="3" spans="1:6" ht="75">
      <c r="A3" s="1" t="s">
        <v>0</v>
      </c>
      <c r="B3" s="1" t="s">
        <v>1</v>
      </c>
      <c r="C3" s="1" t="s">
        <v>205</v>
      </c>
      <c r="D3" s="1" t="s">
        <v>206</v>
      </c>
      <c r="E3" s="11" t="s">
        <v>2</v>
      </c>
      <c r="F3" s="1" t="s">
        <v>3</v>
      </c>
    </row>
    <row r="4" spans="1:6" ht="30">
      <c r="A4" s="2" t="s">
        <v>7</v>
      </c>
      <c r="B4" s="3" t="s">
        <v>8</v>
      </c>
      <c r="C4" s="3" t="s">
        <v>9</v>
      </c>
      <c r="D4" s="4" t="s">
        <v>10</v>
      </c>
      <c r="E4" s="12">
        <f>+D4/C4*100</f>
        <v>53.34315829637048</v>
      </c>
      <c r="F4" s="7">
        <f aca="true" t="shared" si="0" ref="F4:F65">+D4-C4</f>
        <v>-9782.54</v>
      </c>
    </row>
    <row r="5" spans="1:6" ht="30">
      <c r="A5" s="5" t="s">
        <v>11</v>
      </c>
      <c r="B5" s="6" t="s">
        <v>12</v>
      </c>
      <c r="C5" s="6" t="s">
        <v>13</v>
      </c>
      <c r="D5" s="7" t="s">
        <v>14</v>
      </c>
      <c r="E5" s="12">
        <f aca="true" t="shared" si="1" ref="E4:E67">+D5/C5*100</f>
        <v>96.35636856368563</v>
      </c>
      <c r="F5" s="7">
        <f t="shared" si="0"/>
        <v>-80.67000000000007</v>
      </c>
    </row>
    <row r="6" spans="1:6" ht="15">
      <c r="A6" s="5" t="s">
        <v>15</v>
      </c>
      <c r="B6" s="6" t="s">
        <v>16</v>
      </c>
      <c r="C6" s="6" t="s">
        <v>17</v>
      </c>
      <c r="D6" s="7" t="s">
        <v>18</v>
      </c>
      <c r="E6" s="12">
        <f t="shared" si="1"/>
        <v>48.26497093798325</v>
      </c>
      <c r="F6" s="7">
        <f t="shared" si="0"/>
        <v>-9701.87</v>
      </c>
    </row>
    <row r="7" spans="1:6" ht="30">
      <c r="A7" s="2" t="s">
        <v>19</v>
      </c>
      <c r="B7" s="3" t="s">
        <v>20</v>
      </c>
      <c r="C7" s="3" t="s">
        <v>21</v>
      </c>
      <c r="D7" s="4" t="s">
        <v>22</v>
      </c>
      <c r="E7" s="12">
        <f t="shared" si="1"/>
        <v>92.64691910018165</v>
      </c>
      <c r="F7" s="7">
        <f t="shared" si="0"/>
        <v>-1578.7799999999988</v>
      </c>
    </row>
    <row r="8" spans="1:6" ht="30">
      <c r="A8" s="5" t="s">
        <v>23</v>
      </c>
      <c r="B8" s="6" t="s">
        <v>20</v>
      </c>
      <c r="C8" s="6" t="s">
        <v>21</v>
      </c>
      <c r="D8" s="7" t="s">
        <v>22</v>
      </c>
      <c r="E8" s="12">
        <f t="shared" si="1"/>
        <v>92.64691910018165</v>
      </c>
      <c r="F8" s="7">
        <f t="shared" si="0"/>
        <v>-1578.7799999999988</v>
      </c>
    </row>
    <row r="9" spans="1:6" ht="15">
      <c r="A9" s="2" t="s">
        <v>24</v>
      </c>
      <c r="B9" s="13">
        <f>+B10+B11+B12+B13+B14+B15+B16+B17+B18+B19+B20+B21+B22+B23+B24+B25+B26</f>
        <v>17795.22</v>
      </c>
      <c r="C9" s="13">
        <f>+C10+C11+C12+C13+C14+C15+C16+C17+C18+C19+C20+C21+C22+C23+C24+C25+C26</f>
        <v>8588</v>
      </c>
      <c r="D9" s="4" t="s">
        <v>25</v>
      </c>
      <c r="E9" s="12">
        <f t="shared" si="1"/>
        <v>91.16243595714951</v>
      </c>
      <c r="F9" s="7">
        <f t="shared" si="0"/>
        <v>-758.9700000000003</v>
      </c>
    </row>
    <row r="10" spans="1:6" ht="30">
      <c r="A10" s="5" t="s">
        <v>26</v>
      </c>
      <c r="B10" s="6" t="s">
        <v>27</v>
      </c>
      <c r="C10" s="6" t="s">
        <v>28</v>
      </c>
      <c r="D10" s="7" t="s">
        <v>29</v>
      </c>
      <c r="E10" s="12">
        <f t="shared" si="1"/>
        <v>150</v>
      </c>
      <c r="F10" s="7">
        <f t="shared" si="0"/>
        <v>15</v>
      </c>
    </row>
    <row r="11" spans="1:6" ht="30">
      <c r="A11" s="5" t="s">
        <v>30</v>
      </c>
      <c r="B11" s="6" t="s">
        <v>28</v>
      </c>
      <c r="C11" s="6" t="s">
        <v>31</v>
      </c>
      <c r="D11" s="7" t="s">
        <v>31</v>
      </c>
      <c r="E11" s="12">
        <v>0</v>
      </c>
      <c r="F11" s="7">
        <f t="shared" si="0"/>
        <v>0</v>
      </c>
    </row>
    <row r="12" spans="1:6" ht="30">
      <c r="A12" s="5" t="s">
        <v>32</v>
      </c>
      <c r="B12" s="6" t="s">
        <v>33</v>
      </c>
      <c r="C12" s="6" t="s">
        <v>31</v>
      </c>
      <c r="D12" s="7" t="s">
        <v>31</v>
      </c>
      <c r="E12" s="12">
        <v>0</v>
      </c>
      <c r="F12" s="7">
        <f t="shared" si="0"/>
        <v>0</v>
      </c>
    </row>
    <row r="13" spans="1:6" ht="30">
      <c r="A13" s="5" t="s">
        <v>34</v>
      </c>
      <c r="B13" s="6" t="s">
        <v>35</v>
      </c>
      <c r="C13" s="6" t="s">
        <v>31</v>
      </c>
      <c r="D13" s="7" t="s">
        <v>31</v>
      </c>
      <c r="E13" s="12">
        <v>0</v>
      </c>
      <c r="F13" s="7">
        <f t="shared" si="0"/>
        <v>0</v>
      </c>
    </row>
    <row r="14" spans="1:6" ht="30">
      <c r="A14" s="5" t="s">
        <v>36</v>
      </c>
      <c r="B14" s="6" t="s">
        <v>31</v>
      </c>
      <c r="C14" s="6" t="s">
        <v>31</v>
      </c>
      <c r="D14" s="7" t="s">
        <v>37</v>
      </c>
      <c r="E14" s="12">
        <v>0</v>
      </c>
      <c r="F14" s="7">
        <f t="shared" si="0"/>
        <v>6</v>
      </c>
    </row>
    <row r="15" spans="1:6" ht="30">
      <c r="A15" s="5" t="s">
        <v>38</v>
      </c>
      <c r="B15" s="6">
        <v>4146</v>
      </c>
      <c r="C15" s="6" t="s">
        <v>39</v>
      </c>
      <c r="D15" s="7" t="s">
        <v>40</v>
      </c>
      <c r="E15" s="12">
        <f t="shared" si="1"/>
        <v>101.81467181467181</v>
      </c>
      <c r="F15" s="7">
        <f t="shared" si="0"/>
        <v>18.799999999999955</v>
      </c>
    </row>
    <row r="16" spans="1:6" ht="30">
      <c r="A16" s="5" t="s">
        <v>41</v>
      </c>
      <c r="B16" s="6">
        <v>3630</v>
      </c>
      <c r="C16" s="6" t="s">
        <v>42</v>
      </c>
      <c r="D16" s="7" t="s">
        <v>43</v>
      </c>
      <c r="E16" s="12">
        <f t="shared" si="1"/>
        <v>117.99338478500552</v>
      </c>
      <c r="F16" s="7">
        <f t="shared" si="0"/>
        <v>163.20000000000005</v>
      </c>
    </row>
    <row r="17" spans="1:6" ht="30">
      <c r="A17" s="5" t="s">
        <v>44</v>
      </c>
      <c r="B17" s="6" t="s">
        <v>28</v>
      </c>
      <c r="C17" s="6" t="s">
        <v>31</v>
      </c>
      <c r="D17" s="7" t="s">
        <v>31</v>
      </c>
      <c r="E17" s="12">
        <v>0</v>
      </c>
      <c r="F17" s="7">
        <f t="shared" si="0"/>
        <v>0</v>
      </c>
    </row>
    <row r="18" spans="1:6" ht="30">
      <c r="A18" s="5" t="s">
        <v>45</v>
      </c>
      <c r="B18" s="6" t="s">
        <v>46</v>
      </c>
      <c r="C18" s="6" t="s">
        <v>46</v>
      </c>
      <c r="D18" s="7" t="s">
        <v>47</v>
      </c>
      <c r="E18" s="12">
        <f t="shared" si="1"/>
        <v>88.46153846153845</v>
      </c>
      <c r="F18" s="7">
        <f t="shared" si="0"/>
        <v>-450</v>
      </c>
    </row>
    <row r="19" spans="1:6" ht="60">
      <c r="A19" s="5" t="s">
        <v>48</v>
      </c>
      <c r="B19" s="6" t="s">
        <v>49</v>
      </c>
      <c r="C19" s="6" t="s">
        <v>49</v>
      </c>
      <c r="D19" s="7" t="s">
        <v>49</v>
      </c>
      <c r="E19" s="12">
        <f t="shared" si="1"/>
        <v>100</v>
      </c>
      <c r="F19" s="7">
        <f t="shared" si="0"/>
        <v>0</v>
      </c>
    </row>
    <row r="20" spans="1:6" ht="30">
      <c r="A20" s="5" t="s">
        <v>50</v>
      </c>
      <c r="B20" s="6" t="s">
        <v>31</v>
      </c>
      <c r="C20" s="6" t="s">
        <v>31</v>
      </c>
      <c r="D20" s="7" t="s">
        <v>51</v>
      </c>
      <c r="E20" s="12">
        <v>0</v>
      </c>
      <c r="F20" s="7">
        <f t="shared" si="0"/>
        <v>9.71</v>
      </c>
    </row>
    <row r="21" spans="1:6" ht="30">
      <c r="A21" s="5" t="s">
        <v>52</v>
      </c>
      <c r="B21" s="6" t="s">
        <v>53</v>
      </c>
      <c r="C21" s="6" t="s">
        <v>54</v>
      </c>
      <c r="D21" s="7" t="s">
        <v>55</v>
      </c>
      <c r="E21" s="12">
        <f t="shared" si="1"/>
        <v>91.23167848699765</v>
      </c>
      <c r="F21" s="7">
        <f t="shared" si="0"/>
        <v>-74.17999999999995</v>
      </c>
    </row>
    <row r="22" spans="1:6" ht="30">
      <c r="A22" s="5" t="s">
        <v>56</v>
      </c>
      <c r="B22" s="6" t="s">
        <v>57</v>
      </c>
      <c r="C22" s="6" t="s">
        <v>31</v>
      </c>
      <c r="D22" s="7" t="s">
        <v>58</v>
      </c>
      <c r="E22" s="12">
        <v>0</v>
      </c>
      <c r="F22" s="7">
        <f t="shared" si="0"/>
        <v>3</v>
      </c>
    </row>
    <row r="23" spans="1:6" ht="30">
      <c r="A23" s="5" t="s">
        <v>59</v>
      </c>
      <c r="B23" s="6" t="s">
        <v>60</v>
      </c>
      <c r="C23" s="6" t="s">
        <v>60</v>
      </c>
      <c r="D23" s="7" t="s">
        <v>60</v>
      </c>
      <c r="E23" s="12">
        <f t="shared" si="1"/>
        <v>100</v>
      </c>
      <c r="F23" s="7">
        <f t="shared" si="0"/>
        <v>0</v>
      </c>
    </row>
    <row r="24" spans="1:6" ht="60">
      <c r="A24" s="5" t="s">
        <v>61</v>
      </c>
      <c r="B24" s="6" t="s">
        <v>62</v>
      </c>
      <c r="C24" s="6" t="s">
        <v>63</v>
      </c>
      <c r="D24" s="7" t="s">
        <v>64</v>
      </c>
      <c r="E24" s="12">
        <f t="shared" si="1"/>
        <v>122.05128205128206</v>
      </c>
      <c r="F24" s="7">
        <f t="shared" si="0"/>
        <v>43</v>
      </c>
    </row>
    <row r="25" spans="1:6" ht="60">
      <c r="A25" s="5" t="s">
        <v>65</v>
      </c>
      <c r="B25" s="6" t="s">
        <v>66</v>
      </c>
      <c r="C25" s="6" t="s">
        <v>67</v>
      </c>
      <c r="D25" s="7" t="s">
        <v>68</v>
      </c>
      <c r="E25" s="12">
        <f t="shared" si="1"/>
        <v>262.5</v>
      </c>
      <c r="F25" s="7">
        <f t="shared" si="0"/>
        <v>6.5</v>
      </c>
    </row>
    <row r="26" spans="1:6" ht="60">
      <c r="A26" s="5" t="s">
        <v>69</v>
      </c>
      <c r="B26" s="6">
        <v>1000</v>
      </c>
      <c r="C26" s="6">
        <v>1000</v>
      </c>
      <c r="D26" s="7" t="s">
        <v>70</v>
      </c>
      <c r="E26" s="12">
        <f t="shared" si="1"/>
        <v>50</v>
      </c>
      <c r="F26" s="7">
        <f t="shared" si="0"/>
        <v>-500</v>
      </c>
    </row>
    <row r="27" spans="1:6" ht="15">
      <c r="A27" s="2" t="s">
        <v>71</v>
      </c>
      <c r="B27" s="3" t="s">
        <v>72</v>
      </c>
      <c r="C27" s="3" t="s">
        <v>73</v>
      </c>
      <c r="D27" s="4" t="s">
        <v>74</v>
      </c>
      <c r="E27" s="12">
        <f t="shared" si="1"/>
        <v>99.61876832844575</v>
      </c>
      <c r="F27" s="7">
        <f t="shared" si="0"/>
        <v>-3.8999999999999773</v>
      </c>
    </row>
    <row r="28" spans="1:6" ht="15">
      <c r="A28" s="5" t="s">
        <v>75</v>
      </c>
      <c r="B28" s="6" t="s">
        <v>76</v>
      </c>
      <c r="C28" s="6" t="s">
        <v>77</v>
      </c>
      <c r="D28" s="7" t="s">
        <v>78</v>
      </c>
      <c r="E28" s="12">
        <f t="shared" si="1"/>
        <v>97.63593380614657</v>
      </c>
      <c r="F28" s="7">
        <f t="shared" si="0"/>
        <v>-10</v>
      </c>
    </row>
    <row r="29" spans="1:6" ht="15">
      <c r="A29" s="5" t="s">
        <v>79</v>
      </c>
      <c r="B29" s="6" t="s">
        <v>80</v>
      </c>
      <c r="C29" s="6" t="s">
        <v>81</v>
      </c>
      <c r="D29" s="7" t="s">
        <v>82</v>
      </c>
      <c r="E29" s="12">
        <f t="shared" si="1"/>
        <v>101.01666666666667</v>
      </c>
      <c r="F29" s="7">
        <f t="shared" si="0"/>
        <v>6.100000000000023</v>
      </c>
    </row>
    <row r="30" spans="1:6" ht="15">
      <c r="A30" s="2" t="s">
        <v>83</v>
      </c>
      <c r="B30" s="3" t="s">
        <v>84</v>
      </c>
      <c r="C30" s="3" t="s">
        <v>85</v>
      </c>
      <c r="D30" s="4" t="s">
        <v>86</v>
      </c>
      <c r="E30" s="12">
        <f t="shared" si="1"/>
        <v>99.52531440811215</v>
      </c>
      <c r="F30" s="7">
        <f t="shared" si="0"/>
        <v>-873.0200000000186</v>
      </c>
    </row>
    <row r="31" spans="1:6" ht="45">
      <c r="A31" s="5" t="s">
        <v>87</v>
      </c>
      <c r="B31" s="6" t="s">
        <v>88</v>
      </c>
      <c r="C31" s="6" t="s">
        <v>89</v>
      </c>
      <c r="D31" s="7" t="s">
        <v>86</v>
      </c>
      <c r="E31" s="12">
        <f t="shared" si="1"/>
        <v>99.99998907357103</v>
      </c>
      <c r="F31" s="7">
        <f t="shared" si="0"/>
        <v>-0.02000000001862645</v>
      </c>
    </row>
    <row r="32" spans="1:6" ht="60">
      <c r="A32" s="5" t="s">
        <v>90</v>
      </c>
      <c r="B32" s="6" t="s">
        <v>91</v>
      </c>
      <c r="C32" s="6" t="s">
        <v>92</v>
      </c>
      <c r="D32" s="7" t="s">
        <v>31</v>
      </c>
      <c r="E32" s="12">
        <f t="shared" si="1"/>
        <v>0</v>
      </c>
      <c r="F32" s="7">
        <f t="shared" si="0"/>
        <v>-873</v>
      </c>
    </row>
    <row r="33" spans="1:6" ht="30">
      <c r="A33" s="2" t="s">
        <v>93</v>
      </c>
      <c r="B33" s="3" t="s">
        <v>94</v>
      </c>
      <c r="C33" s="3" t="s">
        <v>95</v>
      </c>
      <c r="D33" s="4" t="s">
        <v>96</v>
      </c>
      <c r="E33" s="12">
        <f t="shared" si="1"/>
        <v>84.12657681009158</v>
      </c>
      <c r="F33" s="7">
        <f t="shared" si="0"/>
        <v>-1837.1900000000005</v>
      </c>
    </row>
    <row r="34" spans="1:6" ht="30">
      <c r="A34" s="5" t="s">
        <v>97</v>
      </c>
      <c r="B34" s="6" t="s">
        <v>98</v>
      </c>
      <c r="C34" s="6" t="s">
        <v>99</v>
      </c>
      <c r="D34" s="7" t="s">
        <v>100</v>
      </c>
      <c r="E34" s="12">
        <f t="shared" si="1"/>
        <v>83.04491413474241</v>
      </c>
      <c r="F34" s="7">
        <f t="shared" si="0"/>
        <v>-1540.1999999999998</v>
      </c>
    </row>
    <row r="35" spans="1:6" ht="30">
      <c r="A35" s="5" t="s">
        <v>101</v>
      </c>
      <c r="B35" s="6" t="s">
        <v>102</v>
      </c>
      <c r="C35" s="6" t="s">
        <v>103</v>
      </c>
      <c r="D35" s="7" t="s">
        <v>104</v>
      </c>
      <c r="E35" s="12">
        <f t="shared" si="1"/>
        <v>86.39943977591037</v>
      </c>
      <c r="F35" s="7">
        <f t="shared" si="0"/>
        <v>-242.76999999999998</v>
      </c>
    </row>
    <row r="36" spans="1:6" ht="15">
      <c r="A36" s="5" t="s">
        <v>105</v>
      </c>
      <c r="B36" s="6" t="s">
        <v>106</v>
      </c>
      <c r="C36" s="6" t="s">
        <v>107</v>
      </c>
      <c r="D36" s="7" t="s">
        <v>108</v>
      </c>
      <c r="E36" s="12">
        <f t="shared" si="1"/>
        <v>92.30921985815603</v>
      </c>
      <c r="F36" s="7">
        <f t="shared" si="0"/>
        <v>-54.22000000000003</v>
      </c>
    </row>
    <row r="37" spans="1:6" ht="30">
      <c r="A37" s="2" t="s">
        <v>109</v>
      </c>
      <c r="B37" s="3" t="s">
        <v>110</v>
      </c>
      <c r="C37" s="3" t="s">
        <v>111</v>
      </c>
      <c r="D37" s="4" t="s">
        <v>112</v>
      </c>
      <c r="E37" s="12">
        <f t="shared" si="1"/>
        <v>25.116044997039666</v>
      </c>
      <c r="F37" s="7">
        <f t="shared" si="0"/>
        <v>-1264.79</v>
      </c>
    </row>
    <row r="38" spans="1:6" ht="60">
      <c r="A38" s="5" t="s">
        <v>113</v>
      </c>
      <c r="B38" s="6" t="s">
        <v>114</v>
      </c>
      <c r="C38" s="6" t="s">
        <v>115</v>
      </c>
      <c r="D38" s="7" t="s">
        <v>116</v>
      </c>
      <c r="E38" s="12">
        <f t="shared" si="1"/>
        <v>42.8714859437751</v>
      </c>
      <c r="F38" s="7">
        <f t="shared" si="0"/>
        <v>-284.5</v>
      </c>
    </row>
    <row r="39" spans="1:6" ht="75">
      <c r="A39" s="5" t="s">
        <v>117</v>
      </c>
      <c r="B39" s="6" t="s">
        <v>118</v>
      </c>
      <c r="C39" s="6" t="s">
        <v>119</v>
      </c>
      <c r="D39" s="7" t="s">
        <v>33</v>
      </c>
      <c r="E39" s="12">
        <f t="shared" si="1"/>
        <v>50</v>
      </c>
      <c r="F39" s="7">
        <f t="shared" si="0"/>
        <v>-20</v>
      </c>
    </row>
    <row r="40" spans="1:6" ht="45">
      <c r="A40" s="5" t="s">
        <v>120</v>
      </c>
      <c r="B40" s="6" t="s">
        <v>121</v>
      </c>
      <c r="C40" s="6" t="s">
        <v>35</v>
      </c>
      <c r="D40" s="7" t="s">
        <v>122</v>
      </c>
      <c r="E40" s="12">
        <f t="shared" si="1"/>
        <v>266.66666666666663</v>
      </c>
      <c r="F40" s="7">
        <f t="shared" si="0"/>
        <v>40</v>
      </c>
    </row>
    <row r="41" spans="1:6" ht="30">
      <c r="A41" s="5" t="s">
        <v>123</v>
      </c>
      <c r="B41" s="6" t="s">
        <v>124</v>
      </c>
      <c r="C41" s="6" t="s">
        <v>125</v>
      </c>
      <c r="D41" s="7" t="s">
        <v>33</v>
      </c>
      <c r="E41" s="12">
        <f t="shared" si="1"/>
        <v>10</v>
      </c>
      <c r="F41" s="7">
        <f t="shared" si="0"/>
        <v>-180</v>
      </c>
    </row>
    <row r="42" spans="1:6" ht="45">
      <c r="A42" s="5" t="s">
        <v>126</v>
      </c>
      <c r="B42" s="6" t="s">
        <v>127</v>
      </c>
      <c r="C42" s="6" t="s">
        <v>128</v>
      </c>
      <c r="D42" s="7" t="s">
        <v>31</v>
      </c>
      <c r="E42" s="12">
        <f t="shared" si="1"/>
        <v>0</v>
      </c>
      <c r="F42" s="7">
        <f t="shared" si="0"/>
        <v>-852</v>
      </c>
    </row>
    <row r="43" spans="1:6" ht="45">
      <c r="A43" s="5" t="s">
        <v>129</v>
      </c>
      <c r="B43" s="6" t="s">
        <v>130</v>
      </c>
      <c r="C43" s="6" t="s">
        <v>131</v>
      </c>
      <c r="D43" s="7" t="s">
        <v>132</v>
      </c>
      <c r="E43" s="12">
        <f t="shared" si="1"/>
        <v>142.27999999999997</v>
      </c>
      <c r="F43" s="7">
        <f t="shared" si="0"/>
        <v>31.709999999999994</v>
      </c>
    </row>
    <row r="44" spans="1:6" ht="15">
      <c r="A44" s="2" t="s">
        <v>133</v>
      </c>
      <c r="B44" s="3" t="s">
        <v>134</v>
      </c>
      <c r="C44" s="3" t="s">
        <v>135</v>
      </c>
      <c r="D44" s="4" t="s">
        <v>136</v>
      </c>
      <c r="E44" s="12">
        <f t="shared" si="1"/>
        <v>72.10780742997153</v>
      </c>
      <c r="F44" s="7">
        <f t="shared" si="0"/>
        <v>-8424</v>
      </c>
    </row>
    <row r="45" spans="1:6" ht="30">
      <c r="A45" s="5" t="s">
        <v>137</v>
      </c>
      <c r="B45" s="6" t="s">
        <v>138</v>
      </c>
      <c r="C45" s="6" t="s">
        <v>139</v>
      </c>
      <c r="D45" s="7" t="s">
        <v>140</v>
      </c>
      <c r="E45" s="12">
        <f t="shared" si="1"/>
        <v>39.705882352941174</v>
      </c>
      <c r="F45" s="7">
        <f t="shared" si="0"/>
        <v>-1660.5</v>
      </c>
    </row>
    <row r="46" spans="1:6" ht="30">
      <c r="A46" s="5" t="s">
        <v>141</v>
      </c>
      <c r="B46" s="6" t="s">
        <v>142</v>
      </c>
      <c r="C46" s="6" t="s">
        <v>143</v>
      </c>
      <c r="D46" s="7" t="s">
        <v>144</v>
      </c>
      <c r="E46" s="12">
        <f t="shared" si="1"/>
        <v>73.78280863105766</v>
      </c>
      <c r="F46" s="7">
        <f t="shared" si="0"/>
        <v>-741.1599999999999</v>
      </c>
    </row>
    <row r="47" spans="1:6" ht="30">
      <c r="A47" s="5" t="s">
        <v>145</v>
      </c>
      <c r="B47" s="6" t="s">
        <v>146</v>
      </c>
      <c r="C47" s="6" t="s">
        <v>147</v>
      </c>
      <c r="D47" s="7" t="s">
        <v>148</v>
      </c>
      <c r="E47" s="12">
        <f t="shared" si="1"/>
        <v>73.11467889908256</v>
      </c>
      <c r="F47" s="7">
        <f t="shared" si="0"/>
        <v>-644.71</v>
      </c>
    </row>
    <row r="48" spans="1:6" ht="30">
      <c r="A48" s="5" t="s">
        <v>149</v>
      </c>
      <c r="B48" s="6" t="s">
        <v>150</v>
      </c>
      <c r="C48" s="6" t="s">
        <v>151</v>
      </c>
      <c r="D48" s="7" t="s">
        <v>152</v>
      </c>
      <c r="E48" s="12">
        <f t="shared" si="1"/>
        <v>64.60462287104623</v>
      </c>
      <c r="F48" s="7">
        <f t="shared" si="0"/>
        <v>-872.8499999999999</v>
      </c>
    </row>
    <row r="49" spans="1:6" ht="30">
      <c r="A49" s="5" t="s">
        <v>153</v>
      </c>
      <c r="B49" s="6" t="s">
        <v>154</v>
      </c>
      <c r="C49" s="6" t="s">
        <v>115</v>
      </c>
      <c r="D49" s="7" t="s">
        <v>155</v>
      </c>
      <c r="E49" s="12">
        <f t="shared" si="1"/>
        <v>113.85542168674698</v>
      </c>
      <c r="F49" s="7">
        <f t="shared" si="0"/>
        <v>69</v>
      </c>
    </row>
    <row r="50" spans="1:6" ht="30">
      <c r="A50" s="5" t="s">
        <v>156</v>
      </c>
      <c r="B50" s="6" t="s">
        <v>157</v>
      </c>
      <c r="C50" s="6" t="s">
        <v>158</v>
      </c>
      <c r="D50" s="7" t="s">
        <v>159</v>
      </c>
      <c r="E50" s="12">
        <f t="shared" si="1"/>
        <v>46.92028985507246</v>
      </c>
      <c r="F50" s="7">
        <f t="shared" si="0"/>
        <v>-586</v>
      </c>
    </row>
    <row r="51" spans="1:6" ht="45">
      <c r="A51" s="5" t="s">
        <v>160</v>
      </c>
      <c r="B51" s="6" t="s">
        <v>161</v>
      </c>
      <c r="C51" s="6" t="s">
        <v>162</v>
      </c>
      <c r="D51" s="7" t="s">
        <v>163</v>
      </c>
      <c r="E51" s="12">
        <f t="shared" si="1"/>
        <v>114.0401146131805</v>
      </c>
      <c r="F51" s="7">
        <f t="shared" si="0"/>
        <v>98</v>
      </c>
    </row>
    <row r="52" spans="1:6" ht="30">
      <c r="A52" s="5" t="s">
        <v>164</v>
      </c>
      <c r="B52" s="6" t="s">
        <v>165</v>
      </c>
      <c r="C52" s="6" t="s">
        <v>166</v>
      </c>
      <c r="D52" s="7" t="s">
        <v>167</v>
      </c>
      <c r="E52" s="12">
        <f t="shared" si="1"/>
        <v>81.9935691318328</v>
      </c>
      <c r="F52" s="7">
        <f t="shared" si="0"/>
        <v>-112</v>
      </c>
    </row>
    <row r="53" spans="1:6" ht="30">
      <c r="A53" s="5" t="s">
        <v>168</v>
      </c>
      <c r="B53" s="6" t="s">
        <v>169</v>
      </c>
      <c r="C53" s="6" t="s">
        <v>170</v>
      </c>
      <c r="D53" s="7" t="s">
        <v>171</v>
      </c>
      <c r="E53" s="12">
        <f t="shared" si="1"/>
        <v>103.94366197183098</v>
      </c>
      <c r="F53" s="7">
        <f t="shared" si="0"/>
        <v>56</v>
      </c>
    </row>
    <row r="54" spans="1:6" ht="60">
      <c r="A54" s="5" t="s">
        <v>172</v>
      </c>
      <c r="B54" s="6" t="s">
        <v>173</v>
      </c>
      <c r="C54" s="6" t="s">
        <v>174</v>
      </c>
      <c r="D54" s="7" t="s">
        <v>175</v>
      </c>
      <c r="E54" s="12">
        <f t="shared" si="1"/>
        <v>96.9721767594108</v>
      </c>
      <c r="F54" s="7">
        <f t="shared" si="0"/>
        <v>-37</v>
      </c>
    </row>
    <row r="55" spans="1:6" ht="30">
      <c r="A55" s="5" t="s">
        <v>176</v>
      </c>
      <c r="B55" s="6" t="s">
        <v>177</v>
      </c>
      <c r="C55" s="6" t="s">
        <v>178</v>
      </c>
      <c r="D55" s="7" t="s">
        <v>179</v>
      </c>
      <c r="E55" s="12">
        <f t="shared" si="1"/>
        <v>40.75</v>
      </c>
      <c r="F55" s="7">
        <f t="shared" si="0"/>
        <v>-213.3</v>
      </c>
    </row>
    <row r="56" spans="1:6" ht="30">
      <c r="A56" s="5" t="s">
        <v>180</v>
      </c>
      <c r="B56" s="6" t="s">
        <v>181</v>
      </c>
      <c r="C56" s="6" t="s">
        <v>182</v>
      </c>
      <c r="D56" s="7" t="s">
        <v>183</v>
      </c>
      <c r="E56" s="12">
        <f t="shared" si="1"/>
        <v>93.18354114713216</v>
      </c>
      <c r="F56" s="7">
        <f t="shared" si="0"/>
        <v>-410.0100000000002</v>
      </c>
    </row>
    <row r="57" spans="1:6" ht="30">
      <c r="A57" s="5" t="s">
        <v>184</v>
      </c>
      <c r="B57" s="6" t="s">
        <v>185</v>
      </c>
      <c r="C57" s="6" t="s">
        <v>186</v>
      </c>
      <c r="D57" s="7" t="s">
        <v>187</v>
      </c>
      <c r="E57" s="12">
        <f t="shared" si="1"/>
        <v>53.84456140350877</v>
      </c>
      <c r="F57" s="7">
        <f t="shared" si="0"/>
        <v>-2630.86</v>
      </c>
    </row>
    <row r="58" spans="1:6" ht="30">
      <c r="A58" s="5" t="s">
        <v>188</v>
      </c>
      <c r="B58" s="6" t="s">
        <v>189</v>
      </c>
      <c r="C58" s="6" t="s">
        <v>190</v>
      </c>
      <c r="D58" s="7" t="s">
        <v>191</v>
      </c>
      <c r="E58" s="12">
        <f t="shared" si="1"/>
        <v>65.12747875354108</v>
      </c>
      <c r="F58" s="7">
        <f t="shared" si="0"/>
        <v>-738.5999999999999</v>
      </c>
    </row>
    <row r="59" spans="1:6" ht="30">
      <c r="A59" s="2" t="s">
        <v>192</v>
      </c>
      <c r="B59" s="3" t="s">
        <v>124</v>
      </c>
      <c r="C59" s="3" t="s">
        <v>193</v>
      </c>
      <c r="D59" s="4" t="s">
        <v>193</v>
      </c>
      <c r="E59" s="12">
        <f t="shared" si="1"/>
        <v>100</v>
      </c>
      <c r="F59" s="7">
        <f t="shared" si="0"/>
        <v>0</v>
      </c>
    </row>
    <row r="60" spans="1:6" ht="45">
      <c r="A60" s="5" t="s">
        <v>194</v>
      </c>
      <c r="B60" s="6" t="s">
        <v>124</v>
      </c>
      <c r="C60" s="6" t="s">
        <v>193</v>
      </c>
      <c r="D60" s="7" t="s">
        <v>193</v>
      </c>
      <c r="E60" s="12">
        <f t="shared" si="1"/>
        <v>100</v>
      </c>
      <c r="F60" s="7">
        <f t="shared" si="0"/>
        <v>0</v>
      </c>
    </row>
    <row r="61" spans="1:6" ht="30">
      <c r="A61" s="2" t="s">
        <v>195</v>
      </c>
      <c r="B61" s="3" t="s">
        <v>196</v>
      </c>
      <c r="C61" s="3" t="s">
        <v>196</v>
      </c>
      <c r="D61" s="4" t="s">
        <v>196</v>
      </c>
      <c r="E61" s="12">
        <f t="shared" si="1"/>
        <v>100</v>
      </c>
      <c r="F61" s="7">
        <f t="shared" si="0"/>
        <v>0</v>
      </c>
    </row>
    <row r="62" spans="1:6" ht="75">
      <c r="A62" s="5" t="s">
        <v>197</v>
      </c>
      <c r="B62" s="6" t="s">
        <v>196</v>
      </c>
      <c r="C62" s="6" t="s">
        <v>196</v>
      </c>
      <c r="D62" s="7" t="s">
        <v>196</v>
      </c>
      <c r="E62" s="12">
        <f t="shared" si="1"/>
        <v>100</v>
      </c>
      <c r="F62" s="7">
        <f t="shared" si="0"/>
        <v>0</v>
      </c>
    </row>
    <row r="63" spans="1:6" ht="45">
      <c r="A63" s="2" t="s">
        <v>198</v>
      </c>
      <c r="B63" s="3" t="s">
        <v>31</v>
      </c>
      <c r="C63" s="3" t="s">
        <v>31</v>
      </c>
      <c r="D63" s="4" t="s">
        <v>199</v>
      </c>
      <c r="E63" s="12">
        <v>0</v>
      </c>
      <c r="F63" s="7">
        <f t="shared" si="0"/>
        <v>166.18</v>
      </c>
    </row>
    <row r="64" spans="1:6" ht="30">
      <c r="A64" s="5" t="s">
        <v>200</v>
      </c>
      <c r="B64" s="6" t="s">
        <v>31</v>
      </c>
      <c r="C64" s="6" t="s">
        <v>31</v>
      </c>
      <c r="D64" s="7" t="s">
        <v>199</v>
      </c>
      <c r="E64" s="12">
        <v>0</v>
      </c>
      <c r="F64" s="7">
        <f t="shared" si="0"/>
        <v>166.18</v>
      </c>
    </row>
    <row r="65" spans="1:6" ht="45">
      <c r="A65" s="2" t="s">
        <v>201</v>
      </c>
      <c r="B65" s="3">
        <v>1500</v>
      </c>
      <c r="C65" s="3" t="s">
        <v>202</v>
      </c>
      <c r="D65" s="4" t="s">
        <v>203</v>
      </c>
      <c r="E65" s="12">
        <f t="shared" si="1"/>
        <v>4.95</v>
      </c>
      <c r="F65" s="7">
        <f t="shared" si="0"/>
        <v>-1425.75</v>
      </c>
    </row>
    <row r="66" spans="1:6" ht="29.25" customHeight="1">
      <c r="A66" s="5" t="s">
        <v>204</v>
      </c>
      <c r="B66" s="6">
        <v>1500</v>
      </c>
      <c r="C66" s="6" t="s">
        <v>202</v>
      </c>
      <c r="D66" s="7" t="s">
        <v>203</v>
      </c>
      <c r="E66" s="12">
        <f t="shared" si="1"/>
        <v>4.95</v>
      </c>
      <c r="F66" s="7">
        <f>+D66-C66</f>
        <v>-1425.75</v>
      </c>
    </row>
    <row r="67" spans="1:6" ht="15">
      <c r="A67" s="2" t="s">
        <v>4</v>
      </c>
      <c r="B67" s="13">
        <f>+B4+B7+B9+B27+B30+B33+B37+B44+B59+B61+B65</f>
        <v>1115404.48</v>
      </c>
      <c r="C67" s="13">
        <f>+C4+C7+C9+C27+C30+C33+C37+C44+C59+C61+C65</f>
        <v>292335.42000000004</v>
      </c>
      <c r="D67" s="4" t="s">
        <v>5</v>
      </c>
      <c r="E67" s="12">
        <f t="shared" si="1"/>
        <v>91.18041529144843</v>
      </c>
      <c r="F67" s="4" t="s">
        <v>6</v>
      </c>
    </row>
    <row r="68" ht="409.5" customHeight="1" hidden="1">
      <c r="E68" s="12" t="e">
        <f>+D68/C68*100</f>
        <v>#DIV/0!</v>
      </c>
    </row>
  </sheetData>
  <sheetProtection/>
  <mergeCells count="1">
    <mergeCell ref="A1:F1"/>
  </mergeCells>
  <printOptions/>
  <pageMargins left="0.4" right="0.2" top="0.2" bottom="0.2" header="0.2" footer="0.2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2019-04-04T09:26:16Z</dcterms:created>
  <dcterms:modified xsi:type="dcterms:W3CDTF">2019-04-04T10:53:04Z</dcterms:modified>
  <cp:category/>
  <cp:version/>
  <cp:contentType/>
  <cp:contentStatus/>
</cp:coreProperties>
</file>